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48" i="5" l="1"/>
  <c r="R48" i="5" s="1"/>
  <c r="Q47" i="5"/>
  <c r="R47" i="5" s="1"/>
  <c r="Q45" i="5"/>
  <c r="R45" i="5" s="1"/>
  <c r="S45" i="5"/>
  <c r="Q46" i="5"/>
  <c r="R46" i="5"/>
  <c r="S46" i="5"/>
  <c r="S48" i="5" l="1"/>
  <c r="S47" i="5"/>
  <c r="Q7" i="5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Q41" i="5"/>
  <c r="R41" i="5" s="1"/>
  <c r="Q42" i="5"/>
  <c r="R42" i="5" s="1"/>
  <c r="Q43" i="5"/>
  <c r="R43" i="5" s="1"/>
  <c r="Q44" i="5"/>
  <c r="R44" i="5" s="1"/>
  <c r="T49" i="5" l="1"/>
  <c r="T48" i="5"/>
  <c r="T47" i="5"/>
  <c r="T46" i="5"/>
  <c r="T45" i="5"/>
  <c r="S44" i="5"/>
  <c r="T44" i="5" s="1"/>
  <c r="S43" i="5"/>
  <c r="T43" i="5" s="1"/>
  <c r="S42" i="5"/>
  <c r="T42" i="5" s="1"/>
  <c r="S41" i="5"/>
  <c r="T41" i="5" s="1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<sst xmlns="http://schemas.openxmlformats.org/spreadsheetml/2006/main" count="337" uniqueCount="146">
  <si>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</si>
  <si>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</si>
  <si>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</si>
  <si>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</si>
  <si>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</si>
  <si>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</si>
  <si>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</si>
  <si>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</si>
  <si>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</si>
  <si>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</si>
  <si>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</si>
  <si>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</si>
  <si>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</si>
  <si>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</si>
  <si>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</si>
  <si>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</si>
  <si>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</si>
  <si>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</si>
  <si>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</si>
  <si>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</si>
  <si>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</si>
  <si>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</si>
  <si>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</si>
  <si>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</si>
  <si>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</si>
  <si>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</si>
  <si>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</si>
  <si>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</si>
  <si>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</si>
  <si>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</si>
  <si>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</si>
  <si>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</si>
  <si>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</si>
  <si>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</si>
  <si>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</si>
  <si>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</si>
  <si>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</si>
  <si>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</si>
  <si>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</si>
  <si>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</si>
  <si>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</si>
  <si>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</si>
  <si>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</si>
  <si>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</si>
  <si>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</si>
  <si>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</si>
  <si>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</si>
  <si>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</si>
  <si>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</si>
  <si>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</si>
  <si>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</si>
  <si>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</si>
  <si>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</si>
  <si>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</si>
  <si>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ลำดับที่</t>
  </si>
  <si>
    <t>ยอดสิงห์</t>
  </si>
  <si>
    <t>มณีรัตน์</t>
  </si>
  <si>
    <t>เด็กชาย</t>
  </si>
  <si>
    <t>ณัฐพล</t>
  </si>
  <si>
    <t>เด็กหญิง</t>
  </si>
  <si>
    <t>ทิพย์สมบัติวงศ์</t>
  </si>
  <si>
    <t>ปภาดา</t>
  </si>
  <si>
    <t>ชั้นมัธยมศึกษาปีที่ 3/4 ครูผู้ประเมิน  นางสาวณภาย์  ทนงค์  และนางสาวหนึ่งธิดา  ชิดชม</t>
  </si>
  <si>
    <t>จักรกฤษ</t>
  </si>
  <si>
    <t>เลนสุทธิ</t>
  </si>
  <si>
    <t>ชญานนท์</t>
  </si>
  <si>
    <t>ยะประโคน</t>
  </si>
  <si>
    <t>ปัสสาวัน</t>
  </si>
  <si>
    <t>ตรีภัทร</t>
  </si>
  <si>
    <t>กล้าวาจา</t>
  </si>
  <si>
    <t>ธนกฤต</t>
  </si>
  <si>
    <t>วงษ์ใหญ่</t>
  </si>
  <si>
    <t>ธนภัทร</t>
  </si>
  <si>
    <t>ขันติวงค์</t>
  </si>
  <si>
    <t>ธนาบดี</t>
  </si>
  <si>
    <t>ศรีเสนา</t>
  </si>
  <si>
    <t>ธวัชชัย</t>
  </si>
  <si>
    <t>ทองลือ</t>
  </si>
  <si>
    <t>ธิติวัฒน์</t>
  </si>
  <si>
    <t>ทารมย์</t>
  </si>
  <si>
    <t>นนทวัต</t>
  </si>
  <si>
    <t>คำแฝง</t>
  </si>
  <si>
    <t>นัฐวุฒ</t>
  </si>
  <si>
    <t>ผองพุทธ</t>
  </si>
  <si>
    <t>ปกป้อง</t>
  </si>
  <si>
    <t>แก้วชะอุ่ม</t>
  </si>
  <si>
    <t>พงศกร</t>
  </si>
  <si>
    <t>โสพัฒน์</t>
  </si>
  <si>
    <t>อภิวุฒิ</t>
  </si>
  <si>
    <t>เชิดสุข</t>
  </si>
  <si>
    <t>กษิดิ์เดช</t>
  </si>
  <si>
    <t>ขันธ์บุตร</t>
  </si>
  <si>
    <t>พิมพ์ผกา</t>
  </si>
  <si>
    <t>สุจันทร์</t>
  </si>
  <si>
    <t>กนกวรรณ</t>
  </si>
  <si>
    <t>กมลศิริ</t>
  </si>
  <si>
    <t>ข้าวฟ่าง</t>
  </si>
  <si>
    <t>ฝังนิล</t>
  </si>
  <si>
    <t>คมคาย</t>
  </si>
  <si>
    <t>บุญบุตร</t>
  </si>
  <si>
    <t>จณิตา</t>
  </si>
  <si>
    <t>สิงซอม</t>
  </si>
  <si>
    <t>จิราวรรณ</t>
  </si>
  <si>
    <t>คำดอกไม้</t>
  </si>
  <si>
    <t>จุฑารัตน์</t>
  </si>
  <si>
    <t>นิมิตร</t>
  </si>
  <si>
    <t>ชลาลัย</t>
  </si>
  <si>
    <t>องอาจ</t>
  </si>
  <si>
    <t>ช่อผกา</t>
  </si>
  <si>
    <t>อาสม</t>
  </si>
  <si>
    <t>ณัฐฐินันท์</t>
  </si>
  <si>
    <t>กาประสิทธิ์</t>
  </si>
  <si>
    <t>ดุจหฤทัย</t>
  </si>
  <si>
    <t>เชื้อลี</t>
  </si>
  <si>
    <t>ธนกาญจน์</t>
  </si>
  <si>
    <t>ศรีวงษ์</t>
  </si>
  <si>
    <t>ธนภรณ์</t>
  </si>
  <si>
    <t>แผ่นงา</t>
  </si>
  <si>
    <t>ธัญชนก</t>
  </si>
  <si>
    <t>เกี่ยวศรีกุล</t>
  </si>
  <si>
    <t>ธัญญธร</t>
  </si>
  <si>
    <t>นิลดวงดี</t>
  </si>
  <si>
    <t>เมาลิชาติ</t>
  </si>
  <si>
    <t>พรพิมล</t>
  </si>
  <si>
    <t>สืบสา</t>
  </si>
  <si>
    <t>ภาณิณี</t>
  </si>
  <si>
    <t>เหยื่อกลาง</t>
  </si>
  <si>
    <t>ภาริดา</t>
  </si>
  <si>
    <t>เกษี</t>
  </si>
  <si>
    <t>บุตรอำคา</t>
  </si>
  <si>
    <t>รุ่งทิพย์</t>
  </si>
  <si>
    <t>พูลมี</t>
  </si>
  <si>
    <t>ศรินทิพย์</t>
  </si>
  <si>
    <t>เครือคำ</t>
  </si>
  <si>
    <t>สุขธิดา</t>
  </si>
  <si>
    <t>ศรีสังหะ</t>
  </si>
  <si>
    <t>สุนิสสา</t>
  </si>
  <si>
    <t>บุตรวงศ์</t>
  </si>
  <si>
    <t>สุพัตรา</t>
  </si>
  <si>
    <t>พิมพ์พิพัฒน์</t>
  </si>
  <si>
    <t>อรวรรณ</t>
  </si>
  <si>
    <t>พูนเกษม</t>
  </si>
  <si>
    <t>ไอรดา</t>
  </si>
  <si>
    <t>พิมพ์รัตน์</t>
  </si>
  <si>
    <t>ทัศนีย์</t>
  </si>
  <si>
    <t>คูณสุข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</si>
</sst>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9525</xdr:colOff>
      <xdr:row>4</xdr:row>
      <xdr:rowOff>0</xdr:rowOff>
    </xdr:from>
    <xdr:to>
      <xdr:col>19</xdr:col>
      <xdr:colOff>571500</xdr:colOff>
      <xdr:row>15</xdr:row>
      <xdr:rowOff>38100</xdr:rowOff>
    </xdr:to>
    <xdr:sp macro="" textlink="">
      <xdr:nvSpPr>
        <xdr:cNvPr id="58" name="TextBox 57"/>
        <xdr:cNvSpPr txBox="1"/>
      </xdr:nvSpPr>
      <xdr:spPr>
        <a:xfrm>
          <a:off x="7591425" y="225742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72" t="s">
        <v>53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3"/>
    </row>
    <row r="2" spans="1:23" ht="24.75" thickBot="1" x14ac:dyDescent="0.6">
      <c r="A2" s="82" t="s">
        <v>62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1:23" ht="222.75" customHeight="1" x14ac:dyDescent="0.55000000000000004">
      <c r="A3" s="80" t="s">
        <v>54</v>
      </c>
      <c r="B3" s="77" t="s">
        <v>0</v>
      </c>
      <c r="C3" s="78"/>
      <c r="D3" s="79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81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57</v>
      </c>
      <c r="C5" s="4" t="s">
        <v>63</v>
      </c>
      <c r="D5" s="13" t="s">
        <v>64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57</v>
      </c>
      <c r="C6" s="7" t="s">
        <v>65</v>
      </c>
      <c r="D6" s="14" t="s">
        <v>66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57</v>
      </c>
      <c r="C7" s="7" t="s">
        <v>58</v>
      </c>
      <c r="D7" s="14" t="s">
        <v>67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4" si="4">SUM(E7:P7)</f>
        <v>0</v>
      </c>
      <c r="R7" s="43">
        <f t="shared" ref="R7:R44" si="5">(Q7/12)</f>
        <v>0</v>
      </c>
      <c r="S7" s="43">
        <f t="shared" ref="S7:S44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57</v>
      </c>
      <c r="C8" s="7" t="s">
        <v>68</v>
      </c>
      <c r="D8" s="14" t="s">
        <v>69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57</v>
      </c>
      <c r="C9" s="7" t="s">
        <v>70</v>
      </c>
      <c r="D9" s="14" t="s">
        <v>71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57</v>
      </c>
      <c r="C10" s="7" t="s">
        <v>72</v>
      </c>
      <c r="D10" s="14" t="s">
        <v>73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57</v>
      </c>
      <c r="C11" s="7" t="s">
        <v>74</v>
      </c>
      <c r="D11" s="14" t="s">
        <v>75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57</v>
      </c>
      <c r="C12" s="7" t="s">
        <v>76</v>
      </c>
      <c r="D12" s="14" t="s">
        <v>77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57</v>
      </c>
      <c r="C13" s="7" t="s">
        <v>78</v>
      </c>
      <c r="D13" s="14" t="s">
        <v>79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57</v>
      </c>
      <c r="C14" s="7" t="s">
        <v>80</v>
      </c>
      <c r="D14" s="14" t="s">
        <v>81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57</v>
      </c>
      <c r="C15" s="7" t="s">
        <v>82</v>
      </c>
      <c r="D15" s="14" t="s">
        <v>83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57</v>
      </c>
      <c r="C16" s="7" t="s">
        <v>84</v>
      </c>
      <c r="D16" s="14" t="s">
        <v>85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57</v>
      </c>
      <c r="C17" s="7" t="s">
        <v>86</v>
      </c>
      <c r="D17" s="14" t="s">
        <v>87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57</v>
      </c>
      <c r="C18" s="7" t="s">
        <v>88</v>
      </c>
      <c r="D18" s="14" t="s">
        <v>89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57</v>
      </c>
      <c r="C19" s="7" t="s">
        <v>90</v>
      </c>
      <c r="D19" s="14" t="s">
        <v>91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59</v>
      </c>
      <c r="C20" s="7" t="s">
        <v>92</v>
      </c>
      <c r="D20" s="14" t="s">
        <v>93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59</v>
      </c>
      <c r="C21" s="7" t="s">
        <v>94</v>
      </c>
      <c r="D21" s="14" t="s">
        <v>60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59</v>
      </c>
      <c r="C22" s="7" t="s">
        <v>95</v>
      </c>
      <c r="D22" s="14" t="s">
        <v>55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59</v>
      </c>
      <c r="C23" s="7" t="s">
        <v>96</v>
      </c>
      <c r="D23" s="14" t="s">
        <v>97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59</v>
      </c>
      <c r="C24" s="7" t="s">
        <v>98</v>
      </c>
      <c r="D24" s="14" t="s">
        <v>99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59</v>
      </c>
      <c r="C25" s="7" t="s">
        <v>100</v>
      </c>
      <c r="D25" s="14" t="s">
        <v>101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59</v>
      </c>
      <c r="C26" s="7" t="s">
        <v>102</v>
      </c>
      <c r="D26" s="14" t="s">
        <v>103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59</v>
      </c>
      <c r="C27" s="7" t="s">
        <v>104</v>
      </c>
      <c r="D27" s="14" t="s">
        <v>105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59</v>
      </c>
      <c r="C28" s="7" t="s">
        <v>106</v>
      </c>
      <c r="D28" s="14" t="s">
        <v>107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59</v>
      </c>
      <c r="C29" s="7" t="s">
        <v>108</v>
      </c>
      <c r="D29" s="14" t="s">
        <v>109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59</v>
      </c>
      <c r="C30" s="7" t="s">
        <v>110</v>
      </c>
      <c r="D30" s="14" t="s">
        <v>111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59</v>
      </c>
      <c r="C31" s="7" t="s">
        <v>112</v>
      </c>
      <c r="D31" s="14" t="s">
        <v>113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59</v>
      </c>
      <c r="C32" s="7" t="s">
        <v>114</v>
      </c>
      <c r="D32" s="14" t="s">
        <v>115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59</v>
      </c>
      <c r="C33" s="7" t="s">
        <v>116</v>
      </c>
      <c r="D33" s="14" t="s">
        <v>117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59</v>
      </c>
      <c r="C34" s="7" t="s">
        <v>118</v>
      </c>
      <c r="D34" s="14" t="s">
        <v>119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59</v>
      </c>
      <c r="C35" s="7" t="s">
        <v>120</v>
      </c>
      <c r="D35" s="14" t="s">
        <v>121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59</v>
      </c>
      <c r="C36" s="7" t="s">
        <v>61</v>
      </c>
      <c r="D36" s="14" t="s">
        <v>122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59</v>
      </c>
      <c r="C37" s="7" t="s">
        <v>123</v>
      </c>
      <c r="D37" s="14" t="s">
        <v>124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59</v>
      </c>
      <c r="C38" s="7" t="s">
        <v>125</v>
      </c>
      <c r="D38" s="14" t="s">
        <v>126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59</v>
      </c>
      <c r="C39" s="7" t="s">
        <v>127</v>
      </c>
      <c r="D39" s="14" t="s">
        <v>128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59</v>
      </c>
      <c r="C40" s="7" t="s">
        <v>56</v>
      </c>
      <c r="D40" s="14" t="s">
        <v>129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 t="s">
        <v>59</v>
      </c>
      <c r="C41" s="7" t="s">
        <v>130</v>
      </c>
      <c r="D41" s="14" t="s">
        <v>131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si="4"/>
        <v>0</v>
      </c>
      <c r="R41" s="43">
        <f t="shared" si="5"/>
        <v>0</v>
      </c>
      <c r="S41" s="43">
        <f t="shared" si="6"/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 t="s">
        <v>59</v>
      </c>
      <c r="C42" s="7" t="s">
        <v>132</v>
      </c>
      <c r="D42" s="14" t="s">
        <v>133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3">
        <f t="shared" si="4"/>
        <v>0</v>
      </c>
      <c r="R42" s="43">
        <f t="shared" si="5"/>
        <v>0</v>
      </c>
      <c r="S42" s="43">
        <f t="shared" si="6"/>
        <v>0</v>
      </c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 t="s">
        <v>59</v>
      </c>
      <c r="C43" s="7" t="s">
        <v>134</v>
      </c>
      <c r="D43" s="14" t="s">
        <v>135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3">
        <f t="shared" si="4"/>
        <v>0</v>
      </c>
      <c r="R43" s="43">
        <f t="shared" si="5"/>
        <v>0</v>
      </c>
      <c r="S43" s="43">
        <f t="shared" si="6"/>
        <v>0</v>
      </c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 t="s">
        <v>59</v>
      </c>
      <c r="C44" s="7" t="s">
        <v>136</v>
      </c>
      <c r="D44" s="14" t="s">
        <v>137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3">
        <f t="shared" si="4"/>
        <v>0</v>
      </c>
      <c r="R44" s="43">
        <f t="shared" si="5"/>
        <v>0</v>
      </c>
      <c r="S44" s="43">
        <f t="shared" si="6"/>
        <v>0</v>
      </c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 t="s">
        <v>59</v>
      </c>
      <c r="C45" s="7" t="s">
        <v>138</v>
      </c>
      <c r="D45" s="14" t="s">
        <v>139</v>
      </c>
      <c r="E45" s="42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2">
        <v>0</v>
      </c>
      <c r="N45" s="42">
        <v>0</v>
      </c>
      <c r="O45" s="42">
        <v>0</v>
      </c>
      <c r="P45" s="42">
        <v>0</v>
      </c>
      <c r="Q45" s="43">
        <f t="shared" ref="Q45:Q46" si="8">SUM(E45:P45)</f>
        <v>0</v>
      </c>
      <c r="R45" s="43">
        <f t="shared" ref="R45:R46" si="9">(Q45/12)</f>
        <v>0</v>
      </c>
      <c r="S45" s="43">
        <f t="shared" ref="S45:S46" si="10">(Q45*100/36)</f>
        <v>0</v>
      </c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 t="s">
        <v>59</v>
      </c>
      <c r="C46" s="7" t="s">
        <v>140</v>
      </c>
      <c r="D46" s="14" t="s">
        <v>141</v>
      </c>
      <c r="E46" s="42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42">
        <v>0</v>
      </c>
      <c r="N46" s="42">
        <v>0</v>
      </c>
      <c r="O46" s="42">
        <v>0</v>
      </c>
      <c r="P46" s="42">
        <v>0</v>
      </c>
      <c r="Q46" s="43">
        <f t="shared" si="8"/>
        <v>0</v>
      </c>
      <c r="R46" s="43">
        <f t="shared" si="9"/>
        <v>0</v>
      </c>
      <c r="S46" s="43">
        <f t="shared" si="10"/>
        <v>0</v>
      </c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 t="s">
        <v>59</v>
      </c>
      <c r="C47" s="7" t="s">
        <v>142</v>
      </c>
      <c r="D47" s="14" t="s">
        <v>143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42">
        <v>0</v>
      </c>
      <c r="P47" s="42">
        <v>0</v>
      </c>
      <c r="Q47" s="43">
        <f t="shared" ref="Q47" si="11">SUM(E47:P47)</f>
        <v>0</v>
      </c>
      <c r="R47" s="43">
        <f t="shared" ref="R47" si="12">(Q47/12)</f>
        <v>0</v>
      </c>
      <c r="S47" s="43">
        <f t="shared" ref="S47" si="13">(Q47*100/36)</f>
        <v>0</v>
      </c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 t="s">
        <v>59</v>
      </c>
      <c r="C48" s="7" t="s">
        <v>144</v>
      </c>
      <c r="D48" s="14" t="s">
        <v>145</v>
      </c>
      <c r="E48" s="42">
        <v>0</v>
      </c>
      <c r="F48" s="42">
        <v>0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  <c r="L48" s="42">
        <v>0</v>
      </c>
      <c r="M48" s="42">
        <v>0</v>
      </c>
      <c r="N48" s="42">
        <v>0</v>
      </c>
      <c r="O48" s="42">
        <v>0</v>
      </c>
      <c r="P48" s="42">
        <v>0</v>
      </c>
      <c r="Q48" s="43">
        <f t="shared" ref="Q48" si="14">SUM(E48:P48)</f>
        <v>0</v>
      </c>
      <c r="R48" s="43">
        <f t="shared" ref="R48" si="15">(Q48/12)</f>
        <v>0</v>
      </c>
      <c r="S48" s="43">
        <f t="shared" ref="S48" si="16">(Q48*100/36)</f>
        <v>0</v>
      </c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69" t="s">
        <v>13</v>
      </c>
      <c r="G57" s="69"/>
      <c r="H57" s="69"/>
      <c r="I57" s="69"/>
      <c r="J57" s="69"/>
      <c r="K57" s="69"/>
      <c r="L57" s="69"/>
      <c r="M57" s="69"/>
      <c r="N57" s="69"/>
      <c r="O57" s="71">
        <f>COUNTIF((S5:S54),"&lt;50")</f>
        <v>44</v>
      </c>
      <c r="P57" s="71"/>
      <c r="Q57" s="51" t="s">
        <v>4</v>
      </c>
    </row>
    <row r="58" spans="1:48" ht="18" customHeight="1" x14ac:dyDescent="0.55000000000000004">
      <c r="C58" s="52" t="s">
        <v>5</v>
      </c>
      <c r="F58" s="69" t="s">
        <v>6</v>
      </c>
      <c r="G58" s="69"/>
      <c r="H58" s="69"/>
      <c r="I58" s="69"/>
      <c r="J58" s="69"/>
      <c r="K58" s="69"/>
      <c r="L58" s="69"/>
      <c r="M58" s="69"/>
      <c r="N58" s="69"/>
      <c r="O58" s="71">
        <f>COUNTIF((S5:S54),"&lt;60")-COUNTIF((S5:S54),"&lt;50")</f>
        <v>0</v>
      </c>
      <c r="P58" s="71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69" t="s">
        <v>8</v>
      </c>
      <c r="G59" s="69"/>
      <c r="H59" s="69"/>
      <c r="I59" s="69"/>
      <c r="J59" s="69"/>
      <c r="K59" s="69"/>
      <c r="L59" s="69"/>
      <c r="M59" s="69"/>
      <c r="N59" s="69"/>
      <c r="O59" s="71">
        <f>COUNTIF((S5:S54),"&lt;70")-COUNTIF((S5:S54),"&lt;60")</f>
        <v>0</v>
      </c>
      <c r="P59" s="71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69" t="s">
        <v>9</v>
      </c>
      <c r="G60" s="69"/>
      <c r="H60" s="69"/>
      <c r="I60" s="69"/>
      <c r="J60" s="69"/>
      <c r="K60" s="69"/>
      <c r="L60" s="69"/>
      <c r="M60" s="69"/>
      <c r="N60" s="69"/>
      <c r="O60" s="71">
        <f>COUNTIF((S5:S54),"&lt;80")-COUNTIF((S5:S54),"&lt;70")</f>
        <v>0</v>
      </c>
      <c r="P60" s="71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70" t="s">
        <v>11</v>
      </c>
      <c r="G61" s="70"/>
      <c r="H61" s="70"/>
      <c r="I61" s="70"/>
      <c r="J61" s="70"/>
      <c r="K61" s="70"/>
      <c r="L61" s="70"/>
      <c r="M61" s="70"/>
      <c r="N61" s="70"/>
      <c r="O61" s="71">
        <f>COUNTIF(S5:S54,"&gt;79")</f>
        <v>0</v>
      </c>
      <c r="P61" s="71"/>
      <c r="Q61" s="51" t="s">
        <v>4</v>
      </c>
    </row>
    <row r="62" spans="1:48" ht="20.25" customHeight="1" thickBot="1" x14ac:dyDescent="0.6">
      <c r="E62" s="55"/>
      <c r="F62" s="76" t="s">
        <v>51</v>
      </c>
      <c r="G62" s="76"/>
      <c r="H62" s="76"/>
      <c r="I62" s="76"/>
      <c r="J62" s="76"/>
      <c r="K62" s="76"/>
      <c r="L62" s="76"/>
      <c r="M62" s="76"/>
      <c r="N62" s="2"/>
      <c r="O62" s="75">
        <f>SUM(O57:O61)</f>
        <v>44</v>
      </c>
      <c r="P62" s="75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</row>
    <row r="69" spans="4:48" x14ac:dyDescent="0.55000000000000004"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</row>
  </sheetData>
  <mergeCells count="18">
    <mergeCell ref="A3:A4"/>
    <mergeCell ref="A2:T2"/>
    <mergeCell ref="E69:Q69"/>
    <mergeCell ref="F61:N61"/>
    <mergeCell ref="O61:P61"/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M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82" t="s">
        <v>52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20" ht="24.75" thickBot="1" x14ac:dyDescent="0.6">
      <c r="A2" s="82" t="s">
        <v>62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68"/>
      <c r="P2" s="68"/>
      <c r="Q2" s="68"/>
      <c r="R2" s="68"/>
      <c r="S2" s="68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57</v>
      </c>
      <c r="C5" s="4" t="s">
        <v>63</v>
      </c>
      <c r="D5" s="5" t="s">
        <v>64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57</v>
      </c>
      <c r="C6" s="7" t="s">
        <v>65</v>
      </c>
      <c r="D6" s="8" t="s">
        <v>66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57</v>
      </c>
      <c r="C7" s="7" t="s">
        <v>58</v>
      </c>
      <c r="D7" s="8" t="s">
        <v>67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57</v>
      </c>
      <c r="C8" s="7" t="s">
        <v>68</v>
      </c>
      <c r="D8" s="8" t="s">
        <v>69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57</v>
      </c>
      <c r="C9" s="7" t="s">
        <v>70</v>
      </c>
      <c r="D9" s="8" t="s">
        <v>71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57</v>
      </c>
      <c r="C10" s="7" t="s">
        <v>72</v>
      </c>
      <c r="D10" s="8" t="s">
        <v>73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57</v>
      </c>
      <c r="C11" s="7" t="s">
        <v>74</v>
      </c>
      <c r="D11" s="8" t="s">
        <v>75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57</v>
      </c>
      <c r="C12" s="7" t="s">
        <v>76</v>
      </c>
      <c r="D12" s="8" t="s">
        <v>77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57</v>
      </c>
      <c r="C13" s="7" t="s">
        <v>78</v>
      </c>
      <c r="D13" s="8" t="s">
        <v>79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57</v>
      </c>
      <c r="C14" s="7" t="s">
        <v>80</v>
      </c>
      <c r="D14" s="8" t="s">
        <v>81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57</v>
      </c>
      <c r="C15" s="7" t="s">
        <v>82</v>
      </c>
      <c r="D15" s="8" t="s">
        <v>83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57</v>
      </c>
      <c r="C16" s="7" t="s">
        <v>84</v>
      </c>
      <c r="D16" s="8" t="s">
        <v>85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57</v>
      </c>
      <c r="C17" s="7" t="s">
        <v>86</v>
      </c>
      <c r="D17" s="8" t="s">
        <v>87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57</v>
      </c>
      <c r="C18" s="7" t="s">
        <v>88</v>
      </c>
      <c r="D18" s="8" t="s">
        <v>89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57</v>
      </c>
      <c r="C19" s="7" t="s">
        <v>90</v>
      </c>
      <c r="D19" s="8" t="s">
        <v>91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59</v>
      </c>
      <c r="C20" s="7" t="s">
        <v>92</v>
      </c>
      <c r="D20" s="8" t="s">
        <v>93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59</v>
      </c>
      <c r="C21" s="7" t="s">
        <v>94</v>
      </c>
      <c r="D21" s="8" t="s">
        <v>60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59</v>
      </c>
      <c r="C22" s="7" t="s">
        <v>95</v>
      </c>
      <c r="D22" s="8" t="s">
        <v>55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59</v>
      </c>
      <c r="C23" s="7" t="s">
        <v>96</v>
      </c>
      <c r="D23" s="8" t="s">
        <v>97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59</v>
      </c>
      <c r="C24" s="7" t="s">
        <v>98</v>
      </c>
      <c r="D24" s="8" t="s">
        <v>99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59</v>
      </c>
      <c r="C25" s="7" t="s">
        <v>100</v>
      </c>
      <c r="D25" s="8" t="s">
        <v>101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59</v>
      </c>
      <c r="C26" s="7" t="s">
        <v>102</v>
      </c>
      <c r="D26" s="8" t="s">
        <v>103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59</v>
      </c>
      <c r="C27" s="7" t="s">
        <v>104</v>
      </c>
      <c r="D27" s="8" t="s">
        <v>105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59</v>
      </c>
      <c r="C28" s="7" t="s">
        <v>106</v>
      </c>
      <c r="D28" s="8" t="s">
        <v>107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59</v>
      </c>
      <c r="C29" s="7" t="s">
        <v>108</v>
      </c>
      <c r="D29" s="8" t="s">
        <v>109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59</v>
      </c>
      <c r="C30" s="7" t="s">
        <v>110</v>
      </c>
      <c r="D30" s="8" t="s">
        <v>111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59</v>
      </c>
      <c r="C31" s="7" t="s">
        <v>112</v>
      </c>
      <c r="D31" s="8" t="s">
        <v>113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59</v>
      </c>
      <c r="C32" s="7" t="s">
        <v>114</v>
      </c>
      <c r="D32" s="8" t="s">
        <v>115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59</v>
      </c>
      <c r="C33" s="7" t="s">
        <v>116</v>
      </c>
      <c r="D33" s="8" t="s">
        <v>117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59</v>
      </c>
      <c r="C34" s="7" t="s">
        <v>118</v>
      </c>
      <c r="D34" s="8" t="s">
        <v>119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59</v>
      </c>
      <c r="C35" s="7" t="s">
        <v>120</v>
      </c>
      <c r="D35" s="8" t="s">
        <v>121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59</v>
      </c>
      <c r="C36" s="7" t="s">
        <v>61</v>
      </c>
      <c r="D36" s="8" t="s">
        <v>122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59</v>
      </c>
      <c r="C37" s="7" t="s">
        <v>123</v>
      </c>
      <c r="D37" s="8" t="s">
        <v>124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59</v>
      </c>
      <c r="C38" s="7" t="s">
        <v>125</v>
      </c>
      <c r="D38" s="8" t="s">
        <v>126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59</v>
      </c>
      <c r="C39" s="7" t="s">
        <v>127</v>
      </c>
      <c r="D39" s="8" t="s">
        <v>128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59</v>
      </c>
      <c r="C40" s="7" t="s">
        <v>56</v>
      </c>
      <c r="D40" s="8" t="s">
        <v>129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" t="s">
        <v>59</v>
      </c>
      <c r="C41" s="7" t="s">
        <v>130</v>
      </c>
      <c r="D41" s="8" t="s">
        <v>131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si="1"/>
        <v>ไม่ผ่าน</v>
      </c>
    </row>
    <row r="42" spans="1:14" ht="16.5" customHeight="1" x14ac:dyDescent="0.55000000000000004">
      <c r="A42" s="41">
        <v>38</v>
      </c>
      <c r="B42" s="6" t="s">
        <v>59</v>
      </c>
      <c r="C42" s="7" t="s">
        <v>132</v>
      </c>
      <c r="D42" s="8" t="s">
        <v>133</v>
      </c>
      <c r="E42" s="61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60">
        <f t="shared" si="0"/>
        <v>0</v>
      </c>
      <c r="N42" s="44" t="str">
        <f t="shared" si="1"/>
        <v>ไม่ผ่าน</v>
      </c>
    </row>
    <row r="43" spans="1:14" ht="16.5" customHeight="1" x14ac:dyDescent="0.55000000000000004">
      <c r="A43" s="41">
        <v>39</v>
      </c>
      <c r="B43" s="6" t="s">
        <v>59</v>
      </c>
      <c r="C43" s="7" t="s">
        <v>134</v>
      </c>
      <c r="D43" s="8" t="s">
        <v>135</v>
      </c>
      <c r="E43" s="61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60">
        <f t="shared" si="0"/>
        <v>0</v>
      </c>
      <c r="N43" s="44" t="str">
        <f t="shared" si="1"/>
        <v>ไม่ผ่าน</v>
      </c>
    </row>
    <row r="44" spans="1:14" ht="16.5" customHeight="1" x14ac:dyDescent="0.55000000000000004">
      <c r="A44" s="41">
        <v>40</v>
      </c>
      <c r="B44" s="6" t="s">
        <v>59</v>
      </c>
      <c r="C44" s="7" t="s">
        <v>136</v>
      </c>
      <c r="D44" s="8" t="s">
        <v>137</v>
      </c>
      <c r="E44" s="61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60">
        <f t="shared" si="0"/>
        <v>0</v>
      </c>
      <c r="N44" s="44" t="str">
        <f t="shared" si="1"/>
        <v>ไม่ผ่าน</v>
      </c>
    </row>
    <row r="45" spans="1:14" ht="16.5" customHeight="1" x14ac:dyDescent="0.55000000000000004">
      <c r="A45" s="41">
        <v>41</v>
      </c>
      <c r="B45" s="6" t="s">
        <v>59</v>
      </c>
      <c r="C45" s="7" t="s">
        <v>138</v>
      </c>
      <c r="D45" s="8" t="s">
        <v>139</v>
      </c>
      <c r="E45" s="61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60">
        <f t="shared" si="0"/>
        <v>0</v>
      </c>
      <c r="N45" s="44" t="str">
        <f t="shared" si="1"/>
        <v>ไม่ผ่าน</v>
      </c>
    </row>
    <row r="46" spans="1:14" ht="16.5" customHeight="1" x14ac:dyDescent="0.55000000000000004">
      <c r="A46" s="41">
        <v>42</v>
      </c>
      <c r="B46" s="6" t="s">
        <v>59</v>
      </c>
      <c r="C46" s="7" t="s">
        <v>140</v>
      </c>
      <c r="D46" s="8" t="s">
        <v>141</v>
      </c>
      <c r="E46" s="61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60">
        <f t="shared" si="0"/>
        <v>0</v>
      </c>
      <c r="N46" s="44" t="str">
        <f t="shared" si="1"/>
        <v>ไม่ผ่าน</v>
      </c>
    </row>
    <row r="47" spans="1:14" ht="16.5" customHeight="1" x14ac:dyDescent="0.55000000000000004">
      <c r="A47" s="41">
        <v>43</v>
      </c>
      <c r="B47" s="6" t="s">
        <v>59</v>
      </c>
      <c r="C47" s="7" t="s">
        <v>142</v>
      </c>
      <c r="D47" s="8" t="s">
        <v>143</v>
      </c>
      <c r="E47" s="61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60">
        <f t="shared" si="0"/>
        <v>0</v>
      </c>
      <c r="N47" s="44" t="str">
        <f t="shared" si="1"/>
        <v>ไม่ผ่าน</v>
      </c>
    </row>
    <row r="48" spans="1:14" ht="16.5" customHeight="1" x14ac:dyDescent="0.55000000000000004">
      <c r="A48" s="41">
        <v>44</v>
      </c>
      <c r="B48" s="6" t="s">
        <v>59</v>
      </c>
      <c r="C48" s="7" t="s">
        <v>144</v>
      </c>
      <c r="D48" s="8" t="s">
        <v>145</v>
      </c>
      <c r="E48" s="61">
        <v>0</v>
      </c>
      <c r="F48" s="42">
        <v>0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  <c r="L48" s="42">
        <v>0</v>
      </c>
      <c r="M48" s="60">
        <f t="shared" si="0"/>
        <v>0</v>
      </c>
      <c r="N48" s="44" t="str">
        <f t="shared" si="1"/>
        <v>ไม่ผ่าน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44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6" t="s">
        <v>51</v>
      </c>
      <c r="F61" s="76"/>
      <c r="G61" s="76"/>
      <c r="H61" s="76"/>
      <c r="I61" s="12"/>
      <c r="J61" s="64">
        <f>SUM(J57:J60)</f>
        <v>44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2017-11-30T05:46:34Z</dcterms:modified>
</cp:coreProperties>
</file>